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2経営体育成基盤整備事業（長生中央地区）\R７年度\03_工事\06_Ｒ７阿耕　経営体　長生中央　１－９工事（担い手確保型）（着手日指定型）（難工事評価型）\★PPI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工事費内訳書!$A$1:$G$122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工事費内訳書!$G$122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工事費内訳書!$I$122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2"/>
  <c r="G28"/>
  <c r="G32"/>
  <c r="G37"/>
  <c r="G38"/>
  <c r="G45"/>
  <c r="G57"/>
  <c r="G65"/>
  <c r="G66"/>
  <c r="G72"/>
  <c r="G75"/>
  <c r="G77"/>
  <c r="G95"/>
  <c r="G96"/>
  <c r="G98"/>
  <c r="G101"/>
  <c r="G103"/>
  <c r="G105"/>
  <c r="G107"/>
  <c r="G108"/>
  <c r="G110"/>
  <c r="G111"/>
  <c r="G112"/>
  <c r="G114"/>
  <c r="G117"/>
  <c r="G118"/>
  <c r="G119"/>
  <c r="G121"/>
  <c r="G12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<sst xmlns="http://schemas.openxmlformats.org/spreadsheetml/2006/main">
  <si>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</si>
  <si>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</si>
  <si>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</si>
  <si>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</si>
  <si>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</si>
  <si>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長生中央　１－９工事（担）（着指）（難）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</si>
  <si>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</si>
  <si>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</si>
  <si>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</si>
  <si>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</si>
  <si>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</si>
  <si>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</si>
  <si>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</si>
  <si>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</si>
  <si>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</si>
  <si>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</si>
  <si>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</si>
  <si>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</si>
  <si>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</si>
  <si>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_x000d_はぎ取り戻し(表土戻し+整地)</t>
  </si>
  <si>
    <t>基盤造成・畦畔築立（標準区画0.3ha以上）
_x000d_基盤切盛+畦畔築立+基盤整地</t>
  </si>
  <si>
    <t>耕起砕土
_x000d_</t>
  </si>
  <si>
    <t>雑物除去（ほ場整備工）
_x000d_</t>
  </si>
  <si>
    <t>整形仕上げ工
_x000d_畦畔工</t>
  </si>
  <si>
    <t>畦畔整形工
_x000d_</t>
  </si>
  <si>
    <t>㎡</t>
  </si>
  <si>
    <t>進入路工
_x000d_</t>
  </si>
  <si>
    <t>機械盛土
_x000d_</t>
  </si>
  <si>
    <t>m3</t>
  </si>
  <si>
    <t>法面整形
_x000d_</t>
  </si>
  <si>
    <t>芝付
_x000d_</t>
  </si>
  <si>
    <t>水路蓋
_x000d_蓋設置　300用</t>
  </si>
  <si>
    <t>枚</t>
  </si>
  <si>
    <t>水路蓋
_x000d_蓋設置　500用</t>
  </si>
  <si>
    <t>付帯工
_x000d_一筆排水路工</t>
  </si>
  <si>
    <t>コンクリート分水槽据付
_x000d_据付,80kgを超え200kg以下,無し</t>
  </si>
  <si>
    <t>基</t>
  </si>
  <si>
    <t>田面排水工
_x000d_HPΦ200</t>
  </si>
  <si>
    <t>ｍ</t>
  </si>
  <si>
    <t>田面排水工
_x000d_VUΦ200</t>
  </si>
  <si>
    <t>構造物取壊し工
_x000d_</t>
  </si>
  <si>
    <t>コンクリート構造物取壊
_x000d_無筋</t>
  </si>
  <si>
    <t>殻運搬・処分（産業廃棄物処分費）
_x000d_</t>
  </si>
  <si>
    <t>舗装版取壊
_x000d_コンクリート舗装</t>
  </si>
  <si>
    <t>殻運搬・処分（産業廃棄物処分費）
_x000d_コンクリート舗装</t>
  </si>
  <si>
    <t>用水路工（管水路）
_x000d_</t>
  </si>
  <si>
    <t>配水路管体土工
_x000d_</t>
  </si>
  <si>
    <t>掘削
_x000d_</t>
  </si>
  <si>
    <t>基面整正
_x000d_</t>
  </si>
  <si>
    <t>砂基礎
_x000d_①+②</t>
  </si>
  <si>
    <t>砂基礎
_x000d_管体保護工</t>
  </si>
  <si>
    <t>埋戻
_x000d_流用土</t>
  </si>
  <si>
    <t>埋設表示テープ
_x000d_</t>
  </si>
  <si>
    <t>配水管工
_x000d_</t>
  </si>
  <si>
    <t>硬質塩化ビニル管
_x000d_VUΦ250</t>
  </si>
  <si>
    <t>硬質塩化ビニル管
_x000d_VUΦ200</t>
  </si>
  <si>
    <t>鋳鉄製メカ型曲管　SR付
_x000d_Φ250×90°</t>
  </si>
  <si>
    <t>個</t>
  </si>
  <si>
    <t>鋳鉄製メカ型曲管　SR付
_x000d_Φ250×45°</t>
  </si>
  <si>
    <t>鋳鉄製メカ型曲管
_x000d_Φ200×90°</t>
  </si>
  <si>
    <t>鋳鉄製メカ型曲管
_x000d_Φ200×45°</t>
  </si>
  <si>
    <t>鋳鉄製メカ型曲管
_x000d_Φ200×11°1/4</t>
  </si>
  <si>
    <t>鋳鉄製メカ型曲管
_x000d_Φ200×5°5/8</t>
  </si>
  <si>
    <t>鋳鉄製丁字管
_x000d_Φ250×200</t>
  </si>
  <si>
    <t>仕切弁
_x000d_Φ250</t>
  </si>
  <si>
    <t>箇所</t>
  </si>
  <si>
    <t>仕切弁室
_x000d_Φ250 H=1.6m</t>
  </si>
  <si>
    <t>給水栓工
_x000d_</t>
  </si>
  <si>
    <t>自動給水栓設置工
_x000d_Φ50</t>
  </si>
  <si>
    <t>自動給水栓設置工
_x000d_Φ75</t>
  </si>
  <si>
    <t>手動給水栓設置工
_x000d_Φ50</t>
  </si>
  <si>
    <t>給水栓継手
_x000d_TS継手</t>
  </si>
  <si>
    <t>分岐サドル
_x000d_</t>
  </si>
  <si>
    <t>バルブソケット
_x000d_Φ50　メタル入り</t>
  </si>
  <si>
    <t>バルブソケット
_x000d_Φ75　メタル入り</t>
  </si>
  <si>
    <t>排水路工
_x000d_</t>
  </si>
  <si>
    <t>作業土工
_x000d_</t>
  </si>
  <si>
    <t>床掘り
_x000d_</t>
  </si>
  <si>
    <t>埋戻
_x000d_</t>
  </si>
  <si>
    <t>盛土
_x000d_</t>
  </si>
  <si>
    <t>整形仕上げ工
_x000d_</t>
  </si>
  <si>
    <t>植生工
_x000d_</t>
  </si>
  <si>
    <t>鉄筋コンクリート角フリューム
_x000d_300用</t>
  </si>
  <si>
    <t>鉄筋コンクリート角フリューム
_x000d_500用</t>
  </si>
  <si>
    <t>ヒューム管設置工
_x000d_HPΦ800</t>
  </si>
  <si>
    <t>急流式落差工
_x000d_300-1用</t>
  </si>
  <si>
    <t>受台
_x000d_300-1用</t>
  </si>
  <si>
    <t>止め壁
_x000d_300-1用</t>
  </si>
  <si>
    <t>急流式落差工
_x000d_500-1用</t>
  </si>
  <si>
    <t>受台
_x000d_500-1用</t>
  </si>
  <si>
    <t>止め壁
_x000d_500-1用</t>
  </si>
  <si>
    <t>現場打桝
_x000d_600型</t>
  </si>
  <si>
    <t>現場打桝
_x000d_900型</t>
  </si>
  <si>
    <t>現場打桝
_x000d_1100-2型</t>
  </si>
  <si>
    <t>現場打桝
_x000d_1400型</t>
  </si>
  <si>
    <t>現場打取合工
_x000d_300型</t>
  </si>
  <si>
    <t>止めコンクリート工
_x000d_300型</t>
  </si>
  <si>
    <t>現場打取合工
_x000d_500-1型</t>
  </si>
  <si>
    <t>止めコンクリート工
_x000d_500-1型</t>
  </si>
  <si>
    <t>道路工
_x000d_</t>
  </si>
  <si>
    <t>路床盛土工
_x000d_</t>
  </si>
  <si>
    <t>盛土工
_x000d_</t>
  </si>
  <si>
    <t>砂利舗装工
_x000d_</t>
  </si>
  <si>
    <t>敷砂利
_x000d_</t>
  </si>
  <si>
    <t>購入土
_x000d_</t>
  </si>
  <si>
    <t>土砂等運搬
_x000d_購入土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</si>
  <si>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</si>
  <si>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</si>
  <si>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</si>
  <si>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</si>
  <si>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</si>
  <si>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重建設機械分解・組立・輸送
_x000d_</t>
  </si>
  <si>
    <t>台</t>
  </si>
  <si>
    <t>現場管理費
_x000d_</t>
  </si>
  <si>
    <t>現場管理費（率計上）
_x000d_</t>
  </si>
  <si>
    <t>一般管理費等
_x000d_</t>
  </si>
  <si>
    <t>一括計上価格
_x000d_</t>
  </si>
  <si>
    <t>共通仮設費（積上げ）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</si>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</sst>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+G11+G107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+G13+G37+G65+G95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+G14+G20+G22+G28+G32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5.6500000000000004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5.0999999999999996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5.2000000000000002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5.0999999999999996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5.0999999999999996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930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+G23+G24+G25+G26+G27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28</v>
      </c>
      <c r="F23" s="19">
        <v>11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25</v>
      </c>
      <c r="F24" s="19">
        <v>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25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32</v>
      </c>
      <c r="F26" s="19">
        <v>8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32</v>
      </c>
      <c r="F27" s="19">
        <v>10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16" t="s">
        <v>34</v>
      </c>
      <c r="D28" s="17"/>
      <c r="E28" s="18" t="s">
        <v>13</v>
      </c>
      <c r="F28" s="19">
        <v>1</v>
      </c>
      <c r="G28" s="20">
        <f>+G29+G30+G31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35</v>
      </c>
      <c r="E29" s="18" t="s">
        <v>36</v>
      </c>
      <c r="F29" s="19">
        <v>36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38</v>
      </c>
      <c r="F30" s="19">
        <v>61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39</v>
      </c>
      <c r="E31" s="18" t="s">
        <v>38</v>
      </c>
      <c r="F31" s="19">
        <v>36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16" t="s">
        <v>40</v>
      </c>
      <c r="D32" s="17"/>
      <c r="E32" s="18" t="s">
        <v>13</v>
      </c>
      <c r="F32" s="19">
        <v>1</v>
      </c>
      <c r="G32" s="20">
        <f>+G33+G34+G35+G36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41</v>
      </c>
      <c r="E33" s="18" t="s">
        <v>28</v>
      </c>
      <c r="F33" s="19">
        <v>173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42</v>
      </c>
      <c r="E34" s="18" t="s">
        <v>28</v>
      </c>
      <c r="F34" s="19">
        <v>173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43</v>
      </c>
      <c r="E35" s="18" t="s">
        <v>25</v>
      </c>
      <c r="F35" s="19">
        <v>616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44</v>
      </c>
      <c r="E36" s="18" t="s">
        <v>28</v>
      </c>
      <c r="F36" s="19">
        <v>62</v>
      </c>
      <c r="G36" s="26"/>
      <c r="H36" s="21"/>
      <c r="I36" s="22">
        <v>27</v>
      </c>
      <c r="J36" s="22">
        <v>4</v>
      </c>
    </row>
    <row r="37" ht="42" customHeight="1">
      <c r="A37" s="23"/>
      <c r="B37" s="16" t="s">
        <v>45</v>
      </c>
      <c r="C37" s="16"/>
      <c r="D37" s="17"/>
      <c r="E37" s="18" t="s">
        <v>13</v>
      </c>
      <c r="F37" s="19">
        <v>1</v>
      </c>
      <c r="G37" s="20">
        <f>+G38+G45+G57</f>
        <v>0</v>
      </c>
      <c r="H37" s="21"/>
      <c r="I37" s="22">
        <v>28</v>
      </c>
      <c r="J37" s="22">
        <v>2</v>
      </c>
    </row>
    <row r="38" ht="42" customHeight="1">
      <c r="A38" s="23"/>
      <c r="B38" s="24"/>
      <c r="C38" s="16" t="s">
        <v>46</v>
      </c>
      <c r="D38" s="17"/>
      <c r="E38" s="18" t="s">
        <v>13</v>
      </c>
      <c r="F38" s="19">
        <v>1</v>
      </c>
      <c r="G38" s="20">
        <f>+G39+G40+G41+G42+G43+G44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47</v>
      </c>
      <c r="E39" s="18" t="s">
        <v>28</v>
      </c>
      <c r="F39" s="19">
        <v>210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48</v>
      </c>
      <c r="E40" s="18" t="s">
        <v>25</v>
      </c>
      <c r="F40" s="19">
        <v>240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49</v>
      </c>
      <c r="E41" s="18" t="s">
        <v>28</v>
      </c>
      <c r="F41" s="19">
        <v>4.0999999999999996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50</v>
      </c>
      <c r="E42" s="18" t="s">
        <v>28</v>
      </c>
      <c r="F42" s="19">
        <v>2.2999999999999998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51</v>
      </c>
      <c r="E43" s="18" t="s">
        <v>28</v>
      </c>
      <c r="F43" s="19">
        <v>200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52</v>
      </c>
      <c r="E44" s="18" t="s">
        <v>38</v>
      </c>
      <c r="F44" s="19">
        <v>22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16" t="s">
        <v>53</v>
      </c>
      <c r="D45" s="17"/>
      <c r="E45" s="18" t="s">
        <v>13</v>
      </c>
      <c r="F45" s="19">
        <v>1</v>
      </c>
      <c r="G45" s="20">
        <f>+G46+G47+G48+G49+G50+G51+G52+G53+G54+G55+G56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54</v>
      </c>
      <c r="E46" s="18" t="s">
        <v>38</v>
      </c>
      <c r="F46" s="19">
        <v>107.8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55</v>
      </c>
      <c r="E47" s="18" t="s">
        <v>38</v>
      </c>
      <c r="F47" s="19">
        <v>330.10000000000002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56</v>
      </c>
      <c r="E48" s="18" t="s">
        <v>57</v>
      </c>
      <c r="F48" s="19">
        <v>2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58</v>
      </c>
      <c r="E49" s="18" t="s">
        <v>57</v>
      </c>
      <c r="F49" s="19">
        <v>6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59</v>
      </c>
      <c r="E50" s="18" t="s">
        <v>57</v>
      </c>
      <c r="F50" s="19">
        <v>3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60</v>
      </c>
      <c r="E51" s="18" t="s">
        <v>57</v>
      </c>
      <c r="F51" s="19">
        <v>4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61</v>
      </c>
      <c r="E52" s="18" t="s">
        <v>57</v>
      </c>
      <c r="F52" s="19">
        <v>2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62</v>
      </c>
      <c r="E53" s="18" t="s">
        <v>57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63</v>
      </c>
      <c r="E54" s="18" t="s">
        <v>57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64</v>
      </c>
      <c r="E55" s="18" t="s">
        <v>65</v>
      </c>
      <c r="F55" s="19">
        <v>2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66</v>
      </c>
      <c r="E56" s="18" t="s">
        <v>65</v>
      </c>
      <c r="F56" s="19">
        <v>2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16" t="s">
        <v>67</v>
      </c>
      <c r="D57" s="17"/>
      <c r="E57" s="18" t="s">
        <v>13</v>
      </c>
      <c r="F57" s="19">
        <v>1</v>
      </c>
      <c r="G57" s="20">
        <f>+G58+G59+G60+G61+G62+G63+G64</f>
        <v>0</v>
      </c>
      <c r="H57" s="21"/>
      <c r="I57" s="22">
        <v>48</v>
      </c>
      <c r="J57" s="22">
        <v>3</v>
      </c>
    </row>
    <row r="58" ht="42" customHeight="1">
      <c r="A58" s="23"/>
      <c r="B58" s="24"/>
      <c r="C58" s="24"/>
      <c r="D58" s="25" t="s">
        <v>68</v>
      </c>
      <c r="E58" s="18" t="s">
        <v>36</v>
      </c>
      <c r="F58" s="19">
        <v>5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69</v>
      </c>
      <c r="E59" s="18" t="s">
        <v>36</v>
      </c>
      <c r="F59" s="19">
        <v>17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70</v>
      </c>
      <c r="E60" s="18" t="s">
        <v>36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71</v>
      </c>
      <c r="E61" s="18" t="s">
        <v>13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72</v>
      </c>
      <c r="E62" s="18" t="s">
        <v>13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73</v>
      </c>
      <c r="E63" s="18" t="s">
        <v>57</v>
      </c>
      <c r="F63" s="19">
        <v>5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74</v>
      </c>
      <c r="E64" s="18" t="s">
        <v>57</v>
      </c>
      <c r="F64" s="19">
        <v>17</v>
      </c>
      <c r="G64" s="26"/>
      <c r="H64" s="21"/>
      <c r="I64" s="22">
        <v>55</v>
      </c>
      <c r="J64" s="22">
        <v>4</v>
      </c>
    </row>
    <row r="65" ht="42" customHeight="1">
      <c r="A65" s="23"/>
      <c r="B65" s="16" t="s">
        <v>75</v>
      </c>
      <c r="C65" s="16"/>
      <c r="D65" s="17"/>
      <c r="E65" s="18" t="s">
        <v>13</v>
      </c>
      <c r="F65" s="19">
        <v>1</v>
      </c>
      <c r="G65" s="20">
        <f>+G66+G72+G75+G77</f>
        <v>0</v>
      </c>
      <c r="H65" s="21"/>
      <c r="I65" s="22">
        <v>56</v>
      </c>
      <c r="J65" s="22">
        <v>2</v>
      </c>
    </row>
    <row r="66" ht="42" customHeight="1">
      <c r="A66" s="23"/>
      <c r="B66" s="24"/>
      <c r="C66" s="16" t="s">
        <v>76</v>
      </c>
      <c r="D66" s="17"/>
      <c r="E66" s="18" t="s">
        <v>13</v>
      </c>
      <c r="F66" s="19">
        <v>1</v>
      </c>
      <c r="G66" s="20">
        <f>+G67+G68+G69+G70+G71</f>
        <v>0</v>
      </c>
      <c r="H66" s="21"/>
      <c r="I66" s="22">
        <v>57</v>
      </c>
      <c r="J66" s="22">
        <v>3</v>
      </c>
    </row>
    <row r="67" ht="42" customHeight="1">
      <c r="A67" s="23"/>
      <c r="B67" s="24"/>
      <c r="C67" s="24"/>
      <c r="D67" s="25" t="s">
        <v>47</v>
      </c>
      <c r="E67" s="18" t="s">
        <v>28</v>
      </c>
      <c r="F67" s="19">
        <v>80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77</v>
      </c>
      <c r="E68" s="18" t="s">
        <v>28</v>
      </c>
      <c r="F68" s="19">
        <v>400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48</v>
      </c>
      <c r="E69" s="18" t="s">
        <v>25</v>
      </c>
      <c r="F69" s="19">
        <v>290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78</v>
      </c>
      <c r="E70" s="18" t="s">
        <v>28</v>
      </c>
      <c r="F70" s="19">
        <v>240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79</v>
      </c>
      <c r="E71" s="18" t="s">
        <v>28</v>
      </c>
      <c r="F71" s="19">
        <v>4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16" t="s">
        <v>80</v>
      </c>
      <c r="D72" s="17"/>
      <c r="E72" s="18" t="s">
        <v>13</v>
      </c>
      <c r="F72" s="19">
        <v>1</v>
      </c>
      <c r="G72" s="20">
        <f>+G73+G74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29</v>
      </c>
      <c r="E73" s="18" t="s">
        <v>25</v>
      </c>
      <c r="F73" s="19">
        <v>230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29</v>
      </c>
      <c r="E74" s="18" t="s">
        <v>25</v>
      </c>
      <c r="F74" s="19">
        <v>580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16" t="s">
        <v>81</v>
      </c>
      <c r="D75" s="17"/>
      <c r="E75" s="18" t="s">
        <v>13</v>
      </c>
      <c r="F75" s="19">
        <v>1</v>
      </c>
      <c r="G75" s="20">
        <f>+G76</f>
        <v>0</v>
      </c>
      <c r="H75" s="21"/>
      <c r="I75" s="22">
        <v>66</v>
      </c>
      <c r="J75" s="22">
        <v>3</v>
      </c>
    </row>
    <row r="76" ht="42" customHeight="1">
      <c r="A76" s="23"/>
      <c r="B76" s="24"/>
      <c r="C76" s="24"/>
      <c r="D76" s="25" t="s">
        <v>30</v>
      </c>
      <c r="E76" s="18" t="s">
        <v>25</v>
      </c>
      <c r="F76" s="19">
        <v>810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16" t="s">
        <v>75</v>
      </c>
      <c r="D77" s="17"/>
      <c r="E77" s="18" t="s">
        <v>13</v>
      </c>
      <c r="F77" s="19">
        <v>1</v>
      </c>
      <c r="G77" s="20">
        <f>+G78+G79+G80+G81+G82+G83+G84+G85+G86+G87+G88+G89+G90+G91+G92+G93+G94</f>
        <v>0</v>
      </c>
      <c r="H77" s="21"/>
      <c r="I77" s="22">
        <v>68</v>
      </c>
      <c r="J77" s="22">
        <v>3</v>
      </c>
    </row>
    <row r="78" ht="42" customHeight="1">
      <c r="A78" s="23"/>
      <c r="B78" s="24"/>
      <c r="C78" s="24"/>
      <c r="D78" s="25" t="s">
        <v>82</v>
      </c>
      <c r="E78" s="18" t="s">
        <v>38</v>
      </c>
      <c r="F78" s="19">
        <v>292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83</v>
      </c>
      <c r="E79" s="18" t="s">
        <v>38</v>
      </c>
      <c r="F79" s="19">
        <v>264.10000000000002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84</v>
      </c>
      <c r="E80" s="18" t="s">
        <v>38</v>
      </c>
      <c r="F80" s="19">
        <v>14.1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85</v>
      </c>
      <c r="E81" s="18" t="s">
        <v>65</v>
      </c>
      <c r="F81" s="19">
        <v>1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86</v>
      </c>
      <c r="E82" s="18" t="s">
        <v>65</v>
      </c>
      <c r="F82" s="19">
        <v>1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87</v>
      </c>
      <c r="E83" s="18" t="s">
        <v>65</v>
      </c>
      <c r="F83" s="19">
        <v>2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88</v>
      </c>
      <c r="E84" s="18" t="s">
        <v>65</v>
      </c>
      <c r="F84" s="19">
        <v>1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89</v>
      </c>
      <c r="E85" s="18" t="s">
        <v>65</v>
      </c>
      <c r="F85" s="19">
        <v>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90</v>
      </c>
      <c r="E86" s="18" t="s">
        <v>65</v>
      </c>
      <c r="F86" s="19">
        <v>2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91</v>
      </c>
      <c r="E87" s="18" t="s">
        <v>65</v>
      </c>
      <c r="F87" s="19">
        <v>4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92</v>
      </c>
      <c r="E88" s="18" t="s">
        <v>65</v>
      </c>
      <c r="F88" s="19">
        <v>2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93</v>
      </c>
      <c r="E89" s="18" t="s">
        <v>65</v>
      </c>
      <c r="F89" s="19">
        <v>1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94</v>
      </c>
      <c r="E90" s="18" t="s">
        <v>65</v>
      </c>
      <c r="F90" s="19">
        <v>1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95</v>
      </c>
      <c r="E91" s="18" t="s">
        <v>65</v>
      </c>
      <c r="F91" s="19">
        <v>2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96</v>
      </c>
      <c r="E92" s="18" t="s">
        <v>65</v>
      </c>
      <c r="F92" s="19">
        <v>1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97</v>
      </c>
      <c r="E93" s="18" t="s">
        <v>65</v>
      </c>
      <c r="F93" s="19">
        <v>2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98</v>
      </c>
      <c r="E94" s="18" t="s">
        <v>65</v>
      </c>
      <c r="F94" s="19">
        <v>2</v>
      </c>
      <c r="G94" s="26"/>
      <c r="H94" s="21"/>
      <c r="I94" s="22">
        <v>85</v>
      </c>
      <c r="J94" s="22">
        <v>4</v>
      </c>
    </row>
    <row r="95" ht="42" customHeight="1">
      <c r="A95" s="23"/>
      <c r="B95" s="16" t="s">
        <v>99</v>
      </c>
      <c r="C95" s="16"/>
      <c r="D95" s="17"/>
      <c r="E95" s="18" t="s">
        <v>13</v>
      </c>
      <c r="F95" s="19">
        <v>1</v>
      </c>
      <c r="G95" s="20">
        <f>+G96+G98+G101+G103+G105</f>
        <v>0</v>
      </c>
      <c r="H95" s="21"/>
      <c r="I95" s="22">
        <v>86</v>
      </c>
      <c r="J95" s="22">
        <v>2</v>
      </c>
    </row>
    <row r="96" ht="42" customHeight="1">
      <c r="A96" s="23"/>
      <c r="B96" s="24"/>
      <c r="C96" s="16" t="s">
        <v>100</v>
      </c>
      <c r="D96" s="17"/>
      <c r="E96" s="18" t="s">
        <v>13</v>
      </c>
      <c r="F96" s="19">
        <v>1</v>
      </c>
      <c r="G96" s="20">
        <f>+G97</f>
        <v>0</v>
      </c>
      <c r="H96" s="21"/>
      <c r="I96" s="22">
        <v>87</v>
      </c>
      <c r="J96" s="22">
        <v>3</v>
      </c>
    </row>
    <row r="97" ht="42" customHeight="1">
      <c r="A97" s="23"/>
      <c r="B97" s="24"/>
      <c r="C97" s="24"/>
      <c r="D97" s="25" t="s">
        <v>101</v>
      </c>
      <c r="E97" s="18" t="s">
        <v>28</v>
      </c>
      <c r="F97" s="19">
        <v>1900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16" t="s">
        <v>80</v>
      </c>
      <c r="D98" s="17"/>
      <c r="E98" s="18" t="s">
        <v>13</v>
      </c>
      <c r="F98" s="19">
        <v>1</v>
      </c>
      <c r="G98" s="20">
        <f>+G99+G100</f>
        <v>0</v>
      </c>
      <c r="H98" s="21"/>
      <c r="I98" s="22">
        <v>89</v>
      </c>
      <c r="J98" s="22">
        <v>3</v>
      </c>
    </row>
    <row r="99" ht="42" customHeight="1">
      <c r="A99" s="23"/>
      <c r="B99" s="24"/>
      <c r="C99" s="24"/>
      <c r="D99" s="25" t="s">
        <v>29</v>
      </c>
      <c r="E99" s="18" t="s">
        <v>25</v>
      </c>
      <c r="F99" s="19">
        <v>280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24"/>
      <c r="D100" s="25" t="s">
        <v>29</v>
      </c>
      <c r="E100" s="18" t="s">
        <v>25</v>
      </c>
      <c r="F100" s="19">
        <v>1200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16" t="s">
        <v>81</v>
      </c>
      <c r="D101" s="17"/>
      <c r="E101" s="18" t="s">
        <v>13</v>
      </c>
      <c r="F101" s="19">
        <v>1</v>
      </c>
      <c r="G101" s="20">
        <f>+G102</f>
        <v>0</v>
      </c>
      <c r="H101" s="21"/>
      <c r="I101" s="22">
        <v>92</v>
      </c>
      <c r="J101" s="22">
        <v>3</v>
      </c>
    </row>
    <row r="102" ht="42" customHeight="1">
      <c r="A102" s="23"/>
      <c r="B102" s="24"/>
      <c r="C102" s="24"/>
      <c r="D102" s="25" t="s">
        <v>30</v>
      </c>
      <c r="E102" s="18" t="s">
        <v>25</v>
      </c>
      <c r="F102" s="19">
        <v>670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16" t="s">
        <v>102</v>
      </c>
      <c r="D103" s="17"/>
      <c r="E103" s="18" t="s">
        <v>13</v>
      </c>
      <c r="F103" s="19">
        <v>1</v>
      </c>
      <c r="G103" s="20">
        <f>+G104</f>
        <v>0</v>
      </c>
      <c r="H103" s="21"/>
      <c r="I103" s="22">
        <v>94</v>
      </c>
      <c r="J103" s="22">
        <v>3</v>
      </c>
    </row>
    <row r="104" ht="42" customHeight="1">
      <c r="A104" s="23"/>
      <c r="B104" s="24"/>
      <c r="C104" s="24"/>
      <c r="D104" s="25" t="s">
        <v>103</v>
      </c>
      <c r="E104" s="18" t="s">
        <v>25</v>
      </c>
      <c r="F104" s="19">
        <v>2222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16" t="s">
        <v>104</v>
      </c>
      <c r="D105" s="17"/>
      <c r="E105" s="18" t="s">
        <v>13</v>
      </c>
      <c r="F105" s="19">
        <v>1</v>
      </c>
      <c r="G105" s="20">
        <f>+G106</f>
        <v>0</v>
      </c>
      <c r="H105" s="21"/>
      <c r="I105" s="22">
        <v>96</v>
      </c>
      <c r="J105" s="22">
        <v>3</v>
      </c>
    </row>
    <row r="106" ht="42" customHeight="1">
      <c r="A106" s="23"/>
      <c r="B106" s="24"/>
      <c r="C106" s="24"/>
      <c r="D106" s="25" t="s">
        <v>105</v>
      </c>
      <c r="E106" s="18" t="s">
        <v>28</v>
      </c>
      <c r="F106" s="19">
        <v>1900</v>
      </c>
      <c r="G106" s="26"/>
      <c r="H106" s="21"/>
      <c r="I106" s="22">
        <v>97</v>
      </c>
      <c r="J106" s="22">
        <v>4</v>
      </c>
    </row>
    <row r="107" ht="42" customHeight="1">
      <c r="A107" s="15" t="s">
        <v>106</v>
      </c>
      <c r="B107" s="16"/>
      <c r="C107" s="16"/>
      <c r="D107" s="17"/>
      <c r="E107" s="18" t="s">
        <v>13</v>
      </c>
      <c r="F107" s="19">
        <v>1</v>
      </c>
      <c r="G107" s="20">
        <f>+G108+G114</f>
        <v>0</v>
      </c>
      <c r="H107" s="21"/>
      <c r="I107" s="22">
        <v>98</v>
      </c>
      <c r="J107" s="22"/>
    </row>
    <row r="108" ht="42" customHeight="1">
      <c r="A108" s="15" t="s">
        <v>107</v>
      </c>
      <c r="B108" s="16"/>
      <c r="C108" s="16"/>
      <c r="D108" s="17"/>
      <c r="E108" s="18" t="s">
        <v>13</v>
      </c>
      <c r="F108" s="19">
        <v>1</v>
      </c>
      <c r="G108" s="20">
        <f>+G109+G110</f>
        <v>0</v>
      </c>
      <c r="H108" s="21"/>
      <c r="I108" s="22">
        <v>99</v>
      </c>
      <c r="J108" s="22">
        <v>200</v>
      </c>
    </row>
    <row r="109" ht="42" customHeight="1">
      <c r="A109" s="15" t="s">
        <v>108</v>
      </c>
      <c r="B109" s="16"/>
      <c r="C109" s="16"/>
      <c r="D109" s="17"/>
      <c r="E109" s="18" t="s">
        <v>13</v>
      </c>
      <c r="F109" s="19">
        <v>1</v>
      </c>
      <c r="G109" s="26"/>
      <c r="H109" s="21"/>
      <c r="I109" s="22">
        <v>100</v>
      </c>
      <c r="J109" s="22"/>
    </row>
    <row r="110" ht="42" customHeight="1">
      <c r="A110" s="15" t="s">
        <v>109</v>
      </c>
      <c r="B110" s="16"/>
      <c r="C110" s="16"/>
      <c r="D110" s="17"/>
      <c r="E110" s="18" t="s">
        <v>13</v>
      </c>
      <c r="F110" s="19">
        <v>1</v>
      </c>
      <c r="G110" s="20">
        <f>+G111</f>
        <v>0</v>
      </c>
      <c r="H110" s="21"/>
      <c r="I110" s="22">
        <v>101</v>
      </c>
      <c r="J110" s="22">
        <v>1</v>
      </c>
    </row>
    <row r="111" ht="42" customHeight="1">
      <c r="A111" s="23"/>
      <c r="B111" s="16" t="s">
        <v>110</v>
      </c>
      <c r="C111" s="16"/>
      <c r="D111" s="17"/>
      <c r="E111" s="18" t="s">
        <v>13</v>
      </c>
      <c r="F111" s="19">
        <v>1</v>
      </c>
      <c r="G111" s="20">
        <f>+G112</f>
        <v>0</v>
      </c>
      <c r="H111" s="21"/>
      <c r="I111" s="22">
        <v>102</v>
      </c>
      <c r="J111" s="22">
        <v>2</v>
      </c>
    </row>
    <row r="112" ht="42" customHeight="1">
      <c r="A112" s="23"/>
      <c r="B112" s="24"/>
      <c r="C112" s="16" t="s">
        <v>109</v>
      </c>
      <c r="D112" s="17"/>
      <c r="E112" s="18" t="s">
        <v>13</v>
      </c>
      <c r="F112" s="19">
        <v>1</v>
      </c>
      <c r="G112" s="20">
        <f>+G113</f>
        <v>0</v>
      </c>
      <c r="H112" s="21"/>
      <c r="I112" s="22">
        <v>103</v>
      </c>
      <c r="J112" s="22">
        <v>3</v>
      </c>
    </row>
    <row r="113" ht="42" customHeight="1">
      <c r="A113" s="23"/>
      <c r="B113" s="24"/>
      <c r="C113" s="24"/>
      <c r="D113" s="25" t="s">
        <v>111</v>
      </c>
      <c r="E113" s="18" t="s">
        <v>112</v>
      </c>
      <c r="F113" s="19">
        <v>1</v>
      </c>
      <c r="G113" s="26"/>
      <c r="H113" s="21"/>
      <c r="I113" s="22">
        <v>104</v>
      </c>
      <c r="J113" s="22">
        <v>4</v>
      </c>
    </row>
    <row r="114" ht="42" customHeight="1">
      <c r="A114" s="15" t="s">
        <v>113</v>
      </c>
      <c r="B114" s="16"/>
      <c r="C114" s="16"/>
      <c r="D114" s="17"/>
      <c r="E114" s="18" t="s">
        <v>13</v>
      </c>
      <c r="F114" s="19">
        <v>1</v>
      </c>
      <c r="G114" s="20">
        <f>+G115</f>
        <v>0</v>
      </c>
      <c r="H114" s="21"/>
      <c r="I114" s="22">
        <v>105</v>
      </c>
      <c r="J114" s="22">
        <v>210</v>
      </c>
    </row>
    <row r="115" ht="42" customHeight="1">
      <c r="A115" s="15" t="s">
        <v>114</v>
      </c>
      <c r="B115" s="16"/>
      <c r="C115" s="16"/>
      <c r="D115" s="17"/>
      <c r="E115" s="18" t="s">
        <v>13</v>
      </c>
      <c r="F115" s="19">
        <v>1</v>
      </c>
      <c r="G115" s="26"/>
      <c r="H115" s="21"/>
      <c r="I115" s="22">
        <v>106</v>
      </c>
      <c r="J115" s="22"/>
    </row>
    <row r="116" ht="42" customHeight="1">
      <c r="A116" s="15" t="s">
        <v>115</v>
      </c>
      <c r="B116" s="16"/>
      <c r="C116" s="16"/>
      <c r="D116" s="17"/>
      <c r="E116" s="18" t="s">
        <v>13</v>
      </c>
      <c r="F116" s="19">
        <v>1</v>
      </c>
      <c r="G116" s="26"/>
      <c r="H116" s="21"/>
      <c r="I116" s="22">
        <v>107</v>
      </c>
      <c r="J116" s="22">
        <v>220</v>
      </c>
    </row>
    <row r="117" ht="42" customHeight="1">
      <c r="A117" s="15" t="s">
        <v>116</v>
      </c>
      <c r="B117" s="16"/>
      <c r="C117" s="16"/>
      <c r="D117" s="17"/>
      <c r="E117" s="18" t="s">
        <v>13</v>
      </c>
      <c r="F117" s="19">
        <v>1</v>
      </c>
      <c r="G117" s="20">
        <f>+G118</f>
        <v>0</v>
      </c>
      <c r="H117" s="21"/>
      <c r="I117" s="22">
        <v>108</v>
      </c>
      <c r="J117" s="22">
        <v>1</v>
      </c>
    </row>
    <row r="118" ht="42" customHeight="1">
      <c r="A118" s="23"/>
      <c r="B118" s="16" t="s">
        <v>117</v>
      </c>
      <c r="C118" s="16"/>
      <c r="D118" s="17"/>
      <c r="E118" s="18" t="s">
        <v>13</v>
      </c>
      <c r="F118" s="19">
        <v>1</v>
      </c>
      <c r="G118" s="20">
        <f>+G119</f>
        <v>0</v>
      </c>
      <c r="H118" s="21"/>
      <c r="I118" s="22">
        <v>109</v>
      </c>
      <c r="J118" s="22">
        <v>2</v>
      </c>
    </row>
    <row r="119" ht="42" customHeight="1">
      <c r="A119" s="23"/>
      <c r="B119" s="24"/>
      <c r="C119" s="16" t="s">
        <v>118</v>
      </c>
      <c r="D119" s="17"/>
      <c r="E119" s="18" t="s">
        <v>13</v>
      </c>
      <c r="F119" s="19">
        <v>1</v>
      </c>
      <c r="G119" s="20">
        <f>+G120</f>
        <v>0</v>
      </c>
      <c r="H119" s="21"/>
      <c r="I119" s="22">
        <v>110</v>
      </c>
      <c r="J119" s="22">
        <v>3</v>
      </c>
    </row>
    <row r="120" ht="42" customHeight="1">
      <c r="A120" s="23"/>
      <c r="B120" s="24"/>
      <c r="C120" s="24"/>
      <c r="D120" s="25" t="s">
        <v>119</v>
      </c>
      <c r="E120" s="18" t="s">
        <v>13</v>
      </c>
      <c r="F120" s="19">
        <v>1</v>
      </c>
      <c r="G120" s="26"/>
      <c r="H120" s="21"/>
      <c r="I120" s="22">
        <v>111</v>
      </c>
      <c r="J120" s="22">
        <v>4</v>
      </c>
    </row>
    <row r="121" ht="42" customHeight="1">
      <c r="A121" s="15" t="s">
        <v>120</v>
      </c>
      <c r="B121" s="16"/>
      <c r="C121" s="16"/>
      <c r="D121" s="17"/>
      <c r="E121" s="18" t="s">
        <v>13</v>
      </c>
      <c r="F121" s="19">
        <v>1</v>
      </c>
      <c r="G121" s="20">
        <f>+G10+G116+G117</f>
        <v>0</v>
      </c>
      <c r="H121" s="21"/>
      <c r="I121" s="22">
        <v>112</v>
      </c>
      <c r="J121" s="22">
        <v>30</v>
      </c>
    </row>
    <row r="122" ht="42" customHeight="1">
      <c r="A122" s="27" t="s">
        <v>121</v>
      </c>
      <c r="B122" s="28"/>
      <c r="C122" s="28"/>
      <c r="D122" s="29"/>
      <c r="E122" s="30" t="s">
        <v>122</v>
      </c>
      <c r="F122" s="31" t="s">
        <v>122</v>
      </c>
      <c r="G122" s="32">
        <f>G121</f>
        <v>0</v>
      </c>
      <c r="I122" s="33">
        <v>113</v>
      </c>
      <c r="J122" s="33">
        <v>90</v>
      </c>
    </row>
    <row r="123" ht="42" customHeight="1"/>
    <row r="124" ht="42" customHeight="1"/>
    <row r="125" ht="13.2"/>
    <row r="126" ht="13.2"/>
    <row r="127" ht="13.2"/>
    <row r="128" ht="13.2"/>
    <row r="133" ht="13.2"/>
    <row r="134" ht="13.2"/>
    <row r="135" ht="13.2"/>
  </sheetData>
  <sheetProtection sheet="1" objects="1" scenarios="1" spinCount="100000" saltValue="ph1j8O1dMF5hyZE0Uuopve2vIuaabD7yY8NXl5GiRgXUbV4yXKXkaMNME4Jonjm/7ph60qH+FQZcQQNijdw0BQ==" hashValue="sjPB0X7CMQe6NvMHprWCEkqnZeK9Mex5nT5r7igszNSzfAg4vTkCavudp8lcmMU7pedhqxv3qbrkwnJpBAdC4A==" algorithmName="SHA-512" password="FD80"/>
  <mergeCells count="44">
    <mergeCell ref="A122:D12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8:D28"/>
    <mergeCell ref="C32:D32"/>
    <mergeCell ref="B37:D37"/>
    <mergeCell ref="C38:D38"/>
    <mergeCell ref="C45:D45"/>
    <mergeCell ref="C57:D57"/>
    <mergeCell ref="B65:D65"/>
    <mergeCell ref="C66:D66"/>
    <mergeCell ref="C72:D72"/>
    <mergeCell ref="C75:D75"/>
    <mergeCell ref="C77:D77"/>
    <mergeCell ref="B95:D95"/>
    <mergeCell ref="C96:D96"/>
    <mergeCell ref="C98:D98"/>
    <mergeCell ref="C101:D101"/>
    <mergeCell ref="C103:D103"/>
    <mergeCell ref="C105:D105"/>
    <mergeCell ref="A107:D107"/>
    <mergeCell ref="A108:D108"/>
    <mergeCell ref="A109:D109"/>
    <mergeCell ref="A110:D110"/>
    <mergeCell ref="B111:D111"/>
    <mergeCell ref="C112:D112"/>
    <mergeCell ref="A114:D114"/>
    <mergeCell ref="A115:D115"/>
    <mergeCell ref="A116:D116"/>
    <mergeCell ref="A117:D117"/>
    <mergeCell ref="B118:D118"/>
    <mergeCell ref="C119:D119"/>
    <mergeCell ref="A121:D12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2020-10-12T05:07:54Z</cp:lastPrinted>
  <dcterms:created xsi:type="dcterms:W3CDTF">2014-01-09T08:55:00Z</dcterms:created>
  <dcterms:modified xsi:type="dcterms:W3CDTF">2025-02-28T01:54:58Z</dcterms:modified>
</cp:coreProperties>
</file>